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<sst xmlns="http://schemas.openxmlformats.org/spreadsheetml/2006/main" count="2723" uniqueCount="2074">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</sst>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72469</v>
      </c>
      <c r="M116" s="1095"/>
      <c r="N116" s="1132">
        <f>+ROUND(+G116+J116+L116,0)</f>
        <v>72469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72469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72469</v>
      </c>
      <c r="M118" s="1095"/>
      <c r="N118" s="1209">
        <f>+ROUND(+SUM(N116:N117),0)</f>
        <v>72469</v>
      </c>
      <c r="O118" s="1097"/>
      <c r="P118" s="1207">
        <f>+ROUND(+SUM(P116:P117),0)</f>
        <v>0</v>
      </c>
      <c r="Q118" s="1208">
        <f>+ROUND(+SUM(Q116:Q117),0)</f>
        <v>72469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72469</v>
      </c>
      <c r="M120" s="1095"/>
      <c r="N120" s="1234">
        <f>+ROUND(N106+N110+N114+N118,0)</f>
        <v>72469</v>
      </c>
      <c r="O120" s="1097"/>
      <c r="P120" s="1280">
        <f>+ROUND(P106+P110+P114+P118,0)</f>
        <v>0</v>
      </c>
      <c r="Q120" s="1233">
        <f>+ROUND(Q106+Q110+Q114+Q118,0)</f>
        <v>72469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337754</v>
      </c>
      <c r="M131" s="1095"/>
      <c r="N131" s="1121">
        <f>+ROUND(+G131+J131+L131,0)</f>
        <v>337754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337754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72469</v>
      </c>
      <c r="M132" s="1095"/>
      <c r="N132" s="1296">
        <f>+ROUND(+N131-N129-N130,0)</f>
        <v>72469</v>
      </c>
      <c r="O132" s="1097"/>
      <c r="P132" s="1294">
        <f>+ROUND(+P131-P129-P130,0)</f>
        <v>0</v>
      </c>
      <c r="Q132" s="1295">
        <f>+ROUND(+Q131-Q129-Q130,0)</f>
        <v>72469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72469</v>
      </c>
      <c r="G86" s="906">
        <f>+G87+G88</f>
        <v>0</v>
      </c>
      <c r="H86" s="907">
        <f>+H87+H88</f>
        <v>72469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72469</v>
      </c>
      <c r="G88" s="964">
        <f>+OTCHET!I521+OTCHET!I524+OTCHET!I544</f>
        <v>0</v>
      </c>
      <c r="H88" s="965">
        <f>+OTCHET!J521+OTCHET!J524+OTCHET!J544</f>
        <v>72469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-337754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-337754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43738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72469</v>
      </c>
      <c r="K544" s="581">
        <f t="shared" si="127"/>
        <v>0</v>
      </c>
      <c r="L544" s="578">
        <f t="shared" si="127"/>
        <v>72469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72469</v>
      </c>
      <c r="K546" s="597">
        <v>0</v>
      </c>
      <c r="L546" s="1385">
        <f t="shared" si="116"/>
        <v>72469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-72469</v>
      </c>
      <c r="K566" s="581">
        <f t="shared" si="128"/>
        <v>0</v>
      </c>
      <c r="L566" s="578">
        <f t="shared" si="128"/>
        <v>-72469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-333112</v>
      </c>
      <c r="K573" s="1627">
        <v>0</v>
      </c>
      <c r="L573" s="1393">
        <f t="shared" si="129"/>
        <v>-333112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-4642</v>
      </c>
      <c r="K577" s="585">
        <v>0</v>
      </c>
      <c r="L577" s="1380">
        <f t="shared" si="129"/>
        <v>-4642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